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1\"/>
    </mc:Choice>
  </mc:AlternateContent>
  <xr:revisionPtr revIDLastSave="0" documentId="13_ncr:1_{CCA99FC2-9F5E-4219-AED7-D895CF3E35EE}" xr6:coauthVersionLast="47" xr6:coauthVersionMax="47" xr10:uidLastSave="{00000000-0000-0000-0000-000000000000}"/>
  <bookViews>
    <workbookView xWindow="-108" yWindow="-108" windowWidth="23256" windowHeight="12576" xr2:uid="{526424D5-B8D8-4D7A-A644-FC744AC99F3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W23" i="1"/>
  <c r="K23" i="1"/>
  <c r="I23" i="1"/>
  <c r="G23" i="1"/>
  <c r="E23" i="1"/>
  <c r="AC23" i="1" s="1"/>
  <c r="AC22" i="1"/>
  <c r="AB22" i="1"/>
  <c r="W22" i="1"/>
  <c r="K22" i="1"/>
  <c r="I22" i="1"/>
  <c r="G22" i="1"/>
  <c r="E22" i="1"/>
  <c r="AB21" i="1"/>
  <c r="W21" i="1"/>
  <c r="K21" i="1"/>
  <c r="I21" i="1"/>
  <c r="G21" i="1"/>
  <c r="E21" i="1"/>
  <c r="AC21" i="1" s="1"/>
  <c r="AB13" i="1"/>
  <c r="W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<sst xmlns="http://schemas.openxmlformats.org/spreadsheetml/2006/main" count="124" uniqueCount="99">
  <si>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</si>
  <si>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</si>
  <si>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жовтень 2021 року / січень - жовтень 2021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</si>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</sst>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E355-B389-4F49-8038-F1A2C9318B7E}">
  <dimension ref="B2:AF56"/>
  <sheetViews>
    <sheetView tabSelected="1" topLeftCell="A3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6.109375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6.4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3.6520000000000001</v>
      </c>
      <c r="E13" s="30">
        <f>(D13*0.123)*10^3/1848.33</f>
        <v>0.243028030708802</v>
      </c>
      <c r="F13" s="30">
        <v>3.6030000000000002</v>
      </c>
      <c r="G13" s="30">
        <f>(F13*0.125)*10^3/1684.65</f>
        <v>0.26734039711512775</v>
      </c>
      <c r="H13" s="30">
        <v>2.9380000000000002</v>
      </c>
      <c r="I13" s="30">
        <f>(H13*0.123)*10^3/1597.4</f>
        <v>0.2262263678477526</v>
      </c>
      <c r="J13" s="30">
        <v>0.628</v>
      </c>
      <c r="K13" s="30">
        <f>(J13*0.115)*10^3/434.15</f>
        <v>0.16634803639295179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1.3064</v>
      </c>
      <c r="W13" s="30">
        <f>(V13*0.001)*10^3/6.01</f>
        <v>0.21737104825291181</v>
      </c>
      <c r="X13" s="30"/>
      <c r="Y13" s="30"/>
      <c r="Z13" s="30"/>
      <c r="AA13" s="30"/>
      <c r="AB13" s="30">
        <f>SUM(D13,F13,H13,J13,L13,N13,P13,R13,T13,V13,X13,Z13)</f>
        <v>12.127400000000002</v>
      </c>
      <c r="AC13" s="31">
        <f>SUM(E13,G13,I13,K13,M13,O13,Q13,S13,U13,W13,Y13,AA13)</f>
        <v>1.1203138803175461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19.597999999999999</v>
      </c>
      <c r="E21" s="30">
        <f t="shared" ref="E21:E23" si="0">(D21*0.123)*10^3/1848.33</f>
        <v>1.3041794484751101</v>
      </c>
      <c r="F21" s="30">
        <v>18.344999999999999</v>
      </c>
      <c r="G21" s="30">
        <f t="shared" ref="G21:G23" si="1">(F21*0.125)*10^3/1684.65</f>
        <v>1.3611877838126614</v>
      </c>
      <c r="H21" s="30">
        <v>17.661999999999999</v>
      </c>
      <c r="I21" s="30">
        <f t="shared" ref="I21:I23" si="2">(H21*0.123)*10^3/1597.4</f>
        <v>1.3599762113434331</v>
      </c>
      <c r="J21" s="30">
        <v>5.2252000000000001</v>
      </c>
      <c r="K21" s="30">
        <f t="shared" ref="K21:K23" si="3">(J21*0.115)*10^3/434.15</f>
        <v>1.3840792352873432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7.5438999999999998</v>
      </c>
      <c r="W21" s="30">
        <f t="shared" ref="W21:W23" si="4">(V21*0.001)*10^3/6.01</f>
        <v>1.2552246256239601</v>
      </c>
      <c r="X21" s="30"/>
      <c r="Y21" s="30"/>
      <c r="Z21" s="30"/>
      <c r="AA21" s="30"/>
      <c r="AB21" s="30">
        <f t="shared" ref="AB21:AC23" si="5">SUM(D21,F21,H21,J21,L21,N21,P21,R21,T21,V21,X21,Z21)</f>
        <v>68.374099999999999</v>
      </c>
      <c r="AC21" s="31">
        <f t="shared" si="5"/>
        <v>6.6646473045425072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4284.5169999999998</v>
      </c>
      <c r="E22" s="30">
        <f t="shared" si="0"/>
        <v>285.11986008991903</v>
      </c>
      <c r="F22" s="30">
        <v>4016.2570000000001</v>
      </c>
      <c r="G22" s="30">
        <f t="shared" si="1"/>
        <v>298.00381384857388</v>
      </c>
      <c r="H22" s="30">
        <v>3843.2310000000002</v>
      </c>
      <c r="I22" s="30">
        <f t="shared" si="2"/>
        <v>295.9292681858019</v>
      </c>
      <c r="J22" s="30">
        <v>1137.4949999999999</v>
      </c>
      <c r="K22" s="30">
        <f t="shared" si="3"/>
        <v>301.30582747898194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1639.135</v>
      </c>
      <c r="W22" s="30">
        <f t="shared" si="4"/>
        <v>272.73460898502498</v>
      </c>
      <c r="X22" s="30"/>
      <c r="Y22" s="30"/>
      <c r="Z22" s="30"/>
      <c r="AA22" s="30"/>
      <c r="AB22" s="30">
        <f t="shared" si="5"/>
        <v>14920.635</v>
      </c>
      <c r="AC22" s="31">
        <f t="shared" si="5"/>
        <v>1453.0933785883017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7.8E-2</v>
      </c>
      <c r="E23" s="30">
        <f t="shared" si="0"/>
        <v>5.1906315430686077E-3</v>
      </c>
      <c r="F23" s="30">
        <v>7.2999999999999995E-2</v>
      </c>
      <c r="G23" s="30">
        <f t="shared" si="1"/>
        <v>5.4165553675837707E-3</v>
      </c>
      <c r="H23" s="30">
        <v>7.0999999999999994E-2</v>
      </c>
      <c r="I23" s="30">
        <f t="shared" si="2"/>
        <v>5.4670088894453479E-3</v>
      </c>
      <c r="J23" s="30">
        <v>2.1000000000000001E-2</v>
      </c>
      <c r="K23" s="30">
        <f t="shared" si="3"/>
        <v>5.562593573649661E-3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0.03</v>
      </c>
      <c r="W23" s="30">
        <f t="shared" si="4"/>
        <v>4.9916805324459242E-3</v>
      </c>
      <c r="X23" s="30"/>
      <c r="Y23" s="30"/>
      <c r="Z23" s="30"/>
      <c r="AA23" s="30"/>
      <c r="AB23" s="30">
        <f t="shared" si="5"/>
        <v>0.27299999999999996</v>
      </c>
      <c r="AC23" s="31">
        <f t="shared" si="5"/>
        <v>2.662846990619331E-2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2023-07-29T08:31:21Z</dcterms:created>
  <dcterms:modified xsi:type="dcterms:W3CDTF">2023-07-29T08:31:57Z</dcterms:modified>
</cp:coreProperties>
</file>