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5\"/>
    </mc:Choice>
  </mc:AlternateContent>
  <xr:revisionPtr revIDLastSave="0" documentId="13_ncr:1_{28964279-8DE6-4861-ADC4-53785C1765AF}" xr6:coauthVersionLast="47" xr6:coauthVersionMax="47" xr10:uidLastSave="{00000000-0000-0000-0000-000000000000}"/>
  <bookViews>
    <workbookView xWindow="-120" yWindow="-120" windowWidth="29040" windowHeight="1572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" i="1" l="1"/>
  <c r="W22" i="1"/>
  <c r="W21" i="1"/>
  <c r="W20" i="1"/>
  <c r="W19" i="1"/>
  <c r="W18" i="1"/>
  <c r="W17" i="1"/>
  <c r="W16" i="1"/>
  <c r="W15" i="1"/>
  <c r="W14" i="1"/>
  <c r="W13" i="1"/>
  <c r="U23" i="1" l="1"/>
  <c r="U22" i="1"/>
  <c r="U21" i="1"/>
  <c r="U20" i="1"/>
  <c r="U19" i="1"/>
  <c r="U18" i="1"/>
  <c r="U17" i="1"/>
  <c r="U16" i="1"/>
  <c r="U15" i="1"/>
  <c r="U14" i="1"/>
  <c r="U13" i="1"/>
  <c r="S23" i="1" l="1"/>
  <c r="S22" i="1"/>
  <c r="S21" i="1"/>
  <c r="S20" i="1"/>
  <c r="S19" i="1"/>
  <c r="S18" i="1"/>
  <c r="S17" i="1"/>
  <c r="S16" i="1"/>
  <c r="S15" i="1"/>
  <c r="S14" i="1"/>
  <c r="S13" i="1"/>
  <c r="Q23" i="1" l="1"/>
  <c r="Q22" i="1"/>
  <c r="Q21" i="1"/>
  <c r="Q20" i="1"/>
  <c r="Q19" i="1"/>
  <c r="Q18" i="1"/>
  <c r="Q17" i="1"/>
  <c r="Q16" i="1"/>
  <c r="Q15" i="1"/>
  <c r="Q14" i="1"/>
  <c r="Q13" i="1"/>
  <c r="O23" i="1" l="1"/>
  <c r="O22" i="1"/>
  <c r="O21" i="1"/>
  <c r="O20" i="1"/>
  <c r="O19" i="1"/>
  <c r="O18" i="1"/>
  <c r="O17" i="1"/>
  <c r="O16" i="1"/>
  <c r="O15" i="1"/>
  <c r="O14" i="1"/>
  <c r="O13" i="1"/>
  <c r="M23" i="1"/>
  <c r="M22" i="1"/>
  <c r="AC22" i="1" s="1"/>
  <c r="M21" i="1"/>
  <c r="M20" i="1"/>
  <c r="M19" i="1"/>
  <c r="M18" i="1"/>
  <c r="M17" i="1"/>
  <c r="M16" i="1"/>
  <c r="M15" i="1"/>
  <c r="M14" i="1"/>
  <c r="M13" i="1"/>
  <c r="AC23" i="1"/>
  <c r="AB23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<sst xmlns="http://schemas.openxmlformats.org/spreadsheetml/2006/main" count="124" uniqueCount="99">
  <si>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</si>
  <si>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</si>
  <si>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</si>
  <si>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</si>
  <si>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</si>
  <si>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</si>
  <si>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</si>
  <si>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</si>
  <si>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</si>
  <si>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</si>
  <si>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</si>
  <si>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</si>
  <si>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</si>
  <si>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</si>
  <si>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</si>
  <si>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</si>
  <si>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</si>
  <si>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</si>
  <si>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</si>
  <si>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</si>
  <si>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</si>
  <si>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</si>
  <si>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</si>
  <si>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</si>
  <si>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</si>
  <si>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</si>
  <si>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</si>
  <si>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</si>
  <si>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</si>
  <si>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</si>
  <si>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</si>
  <si>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</si>
  <si>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</si>
  <si>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</si>
  <si>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</si>
  <si>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</si>
  <si>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</si>
  <si>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</si>
  <si>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</si>
  <si>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</si>
  <si>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</si>
  <si>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</si>
  <si>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</si>
  <si>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</si>
  <si>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</si>
  <si>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</si>
  <si>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</si>
  <si>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</si>
  <si>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</si>
  <si>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</si>
  <si>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</si>
  <si>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</si>
  <si>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</si>
  <si>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</si>
  <si>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</si>
  <si>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</si>
  <si>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</si>
  <si>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</si>
  <si>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</si>
  <si>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</si>
  <si>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</si>
  <si>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</si>
  <si>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</si>
  <si>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</si>
  <si>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</si>
  <si>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</si>
  <si>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</si>
  <si>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</si>
  <si>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</si>
  <si>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</si>
  <si>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</si>
  <si>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</si>
  <si>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</si>
  <si>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</si>
  <si>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</si>
  <si>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</si>
  <si>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</si>
  <si>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</si>
  <si>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</si>
  <si>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</si>
  <si>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</si>
  <si>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</si>
  <si>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</si>
  <si>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</si>
  <si>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</si>
  <si>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</si>
  <si>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</si>
  <si>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</si>
  <si>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</si>
  <si>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</si>
  <si>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</si>
  <si>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</si>
  <si>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</si>
  <si>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</si>
  <si>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</si>
  <si>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</si>
  <si>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</si>
  <si>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</si>
  <si>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жовтень 2025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</si>
</sst>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2" fillId="0" borderId="5" xfId="0" applyNumberFormat="1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zoomScale="69" zoomScaleNormal="69" workbookViewId="0">
      <selection activeCell="X23" sqref="X23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2.28515625" style="1" bestFit="1" customWidth="1"/>
    <col min="7" max="7" width="13" style="1" customWidth="1"/>
    <col min="8" max="8" width="12.28515625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11.85546875" style="1" customWidth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1" t="s">
        <v>1</v>
      </c>
      <c r="X3" s="31"/>
      <c r="Y3" s="31"/>
      <c r="Z3" s="31"/>
      <c r="AA3" s="31"/>
      <c r="AB3" s="31"/>
      <c r="AC3" s="31"/>
    </row>
    <row r="5" spans="2:32" ht="88.9" customHeight="1" x14ac:dyDescent="0.25">
      <c r="B5" s="32" t="s">
        <v>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3"/>
      <c r="X6" s="33"/>
      <c r="Y6" s="33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4" t="s">
        <v>2</v>
      </c>
      <c r="C8" s="36" t="s">
        <v>3</v>
      </c>
      <c r="D8" s="30" t="s">
        <v>4</v>
      </c>
      <c r="E8" s="30"/>
      <c r="F8" s="30" t="s">
        <v>5</v>
      </c>
      <c r="G8" s="30"/>
      <c r="H8" s="30" t="s">
        <v>6</v>
      </c>
      <c r="I8" s="30"/>
      <c r="J8" s="30" t="s">
        <v>7</v>
      </c>
      <c r="K8" s="30"/>
      <c r="L8" s="30" t="s">
        <v>8</v>
      </c>
      <c r="M8" s="30"/>
      <c r="N8" s="30" t="s">
        <v>9</v>
      </c>
      <c r="O8" s="30"/>
      <c r="P8" s="30" t="s">
        <v>10</v>
      </c>
      <c r="Q8" s="30"/>
      <c r="R8" s="30" t="s">
        <v>11</v>
      </c>
      <c r="S8" s="30"/>
      <c r="T8" s="30" t="s">
        <v>12</v>
      </c>
      <c r="U8" s="30"/>
      <c r="V8" s="30" t="s">
        <v>13</v>
      </c>
      <c r="W8" s="30"/>
      <c r="X8" s="30" t="s">
        <v>14</v>
      </c>
      <c r="Y8" s="30"/>
      <c r="Z8" s="30" t="s">
        <v>15</v>
      </c>
      <c r="AA8" s="30"/>
      <c r="AB8" s="36" t="s">
        <v>16</v>
      </c>
      <c r="AC8" s="38"/>
      <c r="AD8" s="8"/>
      <c r="AE8" s="8"/>
      <c r="AF8" s="8"/>
    </row>
    <row r="9" spans="2:32" x14ac:dyDescent="0.25">
      <c r="B9" s="35"/>
      <c r="C9" s="37"/>
      <c r="D9" s="29" t="s">
        <v>17</v>
      </c>
      <c r="E9" s="29" t="s">
        <v>18</v>
      </c>
      <c r="F9" s="29" t="s">
        <v>17</v>
      </c>
      <c r="G9" s="29" t="s">
        <v>18</v>
      </c>
      <c r="H9" s="29" t="s">
        <v>17</v>
      </c>
      <c r="I9" s="29" t="s">
        <v>18</v>
      </c>
      <c r="J9" s="29" t="s">
        <v>17</v>
      </c>
      <c r="K9" s="29" t="s">
        <v>18</v>
      </c>
      <c r="L9" s="29" t="s">
        <v>17</v>
      </c>
      <c r="M9" s="29" t="s">
        <v>18</v>
      </c>
      <c r="N9" s="29" t="s">
        <v>17</v>
      </c>
      <c r="O9" s="29" t="s">
        <v>18</v>
      </c>
      <c r="P9" s="29" t="s">
        <v>17</v>
      </c>
      <c r="Q9" s="29" t="s">
        <v>18</v>
      </c>
      <c r="R9" s="29" t="s">
        <v>17</v>
      </c>
      <c r="S9" s="29" t="s">
        <v>18</v>
      </c>
      <c r="T9" s="29" t="s">
        <v>17</v>
      </c>
      <c r="U9" s="29" t="s">
        <v>18</v>
      </c>
      <c r="V9" s="29" t="s">
        <v>17</v>
      </c>
      <c r="W9" s="29" t="s">
        <v>18</v>
      </c>
      <c r="X9" s="29" t="s">
        <v>17</v>
      </c>
      <c r="Y9" s="29" t="s">
        <v>18</v>
      </c>
      <c r="Z9" s="29" t="s">
        <v>17</v>
      </c>
      <c r="AA9" s="29" t="s">
        <v>18</v>
      </c>
      <c r="AB9" s="29" t="s">
        <v>17</v>
      </c>
      <c r="AC9" s="28" t="s">
        <v>18</v>
      </c>
      <c r="AD9" s="13"/>
      <c r="AE9" s="13"/>
      <c r="AF9" s="13"/>
    </row>
    <row r="10" spans="2:32" ht="15.75" customHeight="1" x14ac:dyDescent="0.25">
      <c r="B10" s="35"/>
      <c r="C10" s="37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8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7.0010000000000003</v>
      </c>
      <c r="E13" s="19">
        <v>0.53681000000000001</v>
      </c>
      <c r="F13" s="19">
        <v>11.282</v>
      </c>
      <c r="G13" s="19">
        <v>0.73748000000000002</v>
      </c>
      <c r="H13" s="19">
        <v>11.709</v>
      </c>
      <c r="I13" s="19">
        <v>0.67254000000000003</v>
      </c>
      <c r="J13" s="19">
        <v>6.7290000000000001</v>
      </c>
      <c r="K13" s="19">
        <v>0.88431999999999999</v>
      </c>
      <c r="L13" s="19">
        <v>0.51600000000000001</v>
      </c>
      <c r="M13" s="19">
        <f>(L13*0.88)*10^3/6283.2</f>
        <v>7.2268907563025217E-2</v>
      </c>
      <c r="N13" s="19">
        <v>1.9530000000000001</v>
      </c>
      <c r="O13" s="19">
        <f>(N13*0.75)*10^3/2670.624</f>
        <v>0.54846732449045621</v>
      </c>
      <c r="P13" s="19">
        <v>1.4239999999999999</v>
      </c>
      <c r="Q13" s="19">
        <f>(P13*0.7)*10^3/2161.368</f>
        <v>0.46118939486473381</v>
      </c>
      <c r="R13" s="27">
        <v>1.34</v>
      </c>
      <c r="S13" s="19">
        <f>(R13*0.73)*10^3/2053.656</f>
        <v>0.47632125341342468</v>
      </c>
      <c r="T13" s="19">
        <v>0</v>
      </c>
      <c r="U13" s="19">
        <f t="shared" ref="U13:U19" si="0">(T13*0.73)*10^3/2053.656</f>
        <v>0</v>
      </c>
      <c r="V13" s="19">
        <v>1.381</v>
      </c>
      <c r="W13" s="19">
        <f>(V13*0.7)*10^3/2074.776</f>
        <v>0.46592981603797229</v>
      </c>
      <c r="X13" s="19"/>
      <c r="Y13" s="19"/>
      <c r="Z13" s="19"/>
      <c r="AA13" s="19"/>
      <c r="AB13" s="19">
        <f>SUM(D13,F13,H13,J13,L13,N13,P13,R13,T13,V13,X13,Z13)</f>
        <v>43.335000000000008</v>
      </c>
      <c r="AC13" s="20">
        <f>SUM(E13,G13,I13,K13,M13,O13,Q13,S13,U13,W13,Y13,AA13)</f>
        <v>4.8553266963696124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f t="shared" ref="M14:M23" si="1">(L14*0.88)*10^3/6283.2</f>
        <v>0</v>
      </c>
      <c r="N14" s="19">
        <v>0</v>
      </c>
      <c r="O14" s="19">
        <f t="shared" ref="O14:O23" si="2">(N14*0.75)*10^3/2670.624</f>
        <v>0</v>
      </c>
      <c r="P14" s="19">
        <v>0</v>
      </c>
      <c r="Q14" s="19">
        <f t="shared" ref="Q14:Q23" si="3">(P14*0.7)*10^3/2161.368</f>
        <v>0</v>
      </c>
      <c r="R14" s="19">
        <v>0</v>
      </c>
      <c r="S14" s="19">
        <f t="shared" ref="S14:S23" si="4">(R14*0.73)*10^3/2053.656</f>
        <v>0</v>
      </c>
      <c r="T14" s="19">
        <v>0</v>
      </c>
      <c r="U14" s="19">
        <f t="shared" si="0"/>
        <v>0</v>
      </c>
      <c r="V14" s="19">
        <v>0</v>
      </c>
      <c r="W14" s="19">
        <f t="shared" ref="W14:W23" si="5">(V14*0.7)*10^3/2074.776</f>
        <v>0</v>
      </c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f t="shared" si="1"/>
        <v>0</v>
      </c>
      <c r="N15" s="19">
        <v>0</v>
      </c>
      <c r="O15" s="19">
        <f t="shared" si="2"/>
        <v>0</v>
      </c>
      <c r="P15" s="19">
        <v>0</v>
      </c>
      <c r="Q15" s="19">
        <f t="shared" si="3"/>
        <v>0</v>
      </c>
      <c r="R15" s="19">
        <v>0</v>
      </c>
      <c r="S15" s="19">
        <f t="shared" si="4"/>
        <v>0</v>
      </c>
      <c r="T15" s="19">
        <v>0</v>
      </c>
      <c r="U15" s="19">
        <f t="shared" si="0"/>
        <v>0</v>
      </c>
      <c r="V15" s="19">
        <v>0</v>
      </c>
      <c r="W15" s="19">
        <f t="shared" si="5"/>
        <v>0</v>
      </c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f t="shared" si="1"/>
        <v>0</v>
      </c>
      <c r="N16" s="19">
        <v>0</v>
      </c>
      <c r="O16" s="19">
        <f t="shared" si="2"/>
        <v>0</v>
      </c>
      <c r="P16" s="19">
        <v>0</v>
      </c>
      <c r="Q16" s="19">
        <f t="shared" si="3"/>
        <v>0</v>
      </c>
      <c r="R16" s="19">
        <v>0</v>
      </c>
      <c r="S16" s="19">
        <f t="shared" si="4"/>
        <v>0</v>
      </c>
      <c r="T16" s="19">
        <v>0</v>
      </c>
      <c r="U16" s="19">
        <f t="shared" si="0"/>
        <v>0</v>
      </c>
      <c r="V16" s="19">
        <v>0</v>
      </c>
      <c r="W16" s="19">
        <f t="shared" si="5"/>
        <v>0</v>
      </c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f t="shared" si="1"/>
        <v>0</v>
      </c>
      <c r="N17" s="19">
        <v>0</v>
      </c>
      <c r="O17" s="19">
        <f t="shared" si="2"/>
        <v>0</v>
      </c>
      <c r="P17" s="19">
        <v>0</v>
      </c>
      <c r="Q17" s="19">
        <f t="shared" si="3"/>
        <v>0</v>
      </c>
      <c r="R17" s="19">
        <v>0</v>
      </c>
      <c r="S17" s="19">
        <f t="shared" si="4"/>
        <v>0</v>
      </c>
      <c r="T17" s="19">
        <v>0</v>
      </c>
      <c r="U17" s="19">
        <f t="shared" si="0"/>
        <v>0</v>
      </c>
      <c r="V17" s="19">
        <v>0</v>
      </c>
      <c r="W17" s="19">
        <f t="shared" si="5"/>
        <v>0</v>
      </c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f t="shared" si="1"/>
        <v>0</v>
      </c>
      <c r="N18" s="19">
        <v>0</v>
      </c>
      <c r="O18" s="19">
        <f t="shared" si="2"/>
        <v>0</v>
      </c>
      <c r="P18" s="19">
        <v>0</v>
      </c>
      <c r="Q18" s="19">
        <f t="shared" si="3"/>
        <v>0</v>
      </c>
      <c r="R18" s="19">
        <v>0</v>
      </c>
      <c r="S18" s="19">
        <f t="shared" si="4"/>
        <v>0</v>
      </c>
      <c r="T18" s="19">
        <v>0</v>
      </c>
      <c r="U18" s="19">
        <f t="shared" si="0"/>
        <v>0</v>
      </c>
      <c r="V18" s="19">
        <v>0</v>
      </c>
      <c r="W18" s="19">
        <f t="shared" si="5"/>
        <v>0</v>
      </c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f t="shared" si="1"/>
        <v>0</v>
      </c>
      <c r="N19" s="19">
        <v>0</v>
      </c>
      <c r="O19" s="19">
        <f t="shared" si="2"/>
        <v>0</v>
      </c>
      <c r="P19" s="19">
        <v>0</v>
      </c>
      <c r="Q19" s="19">
        <f t="shared" si="3"/>
        <v>0</v>
      </c>
      <c r="R19" s="19">
        <v>0</v>
      </c>
      <c r="S19" s="19">
        <f t="shared" si="4"/>
        <v>0</v>
      </c>
      <c r="T19" s="19">
        <v>0</v>
      </c>
      <c r="U19" s="19">
        <f t="shared" si="0"/>
        <v>0</v>
      </c>
      <c r="V19" s="19">
        <v>0</v>
      </c>
      <c r="W19" s="19">
        <f t="shared" si="5"/>
        <v>0</v>
      </c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f t="shared" si="1"/>
        <v>0</v>
      </c>
      <c r="N20" s="19">
        <v>0</v>
      </c>
      <c r="O20" s="19">
        <f t="shared" si="2"/>
        <v>0</v>
      </c>
      <c r="P20" s="19">
        <v>0</v>
      </c>
      <c r="Q20" s="19">
        <f t="shared" si="3"/>
        <v>0</v>
      </c>
      <c r="R20" s="19">
        <v>0</v>
      </c>
      <c r="S20" s="19">
        <f t="shared" si="4"/>
        <v>0</v>
      </c>
      <c r="T20" s="19">
        <v>0</v>
      </c>
      <c r="U20" s="19">
        <f t="shared" ref="U20:U23" si="6">(T20*0.73)*10^3/2053.656</f>
        <v>0</v>
      </c>
      <c r="V20" s="19">
        <v>0</v>
      </c>
      <c r="W20" s="19">
        <f t="shared" si="5"/>
        <v>0</v>
      </c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46.088999999999999</v>
      </c>
      <c r="E21" s="19">
        <v>3.4895399999999999</v>
      </c>
      <c r="F21" s="19">
        <v>58.302</v>
      </c>
      <c r="G21" s="19">
        <v>3.8320099999999999</v>
      </c>
      <c r="H21" s="19">
        <v>54.898000000000003</v>
      </c>
      <c r="I21" s="19">
        <v>3.59673</v>
      </c>
      <c r="J21" s="19">
        <v>29.620999999999999</v>
      </c>
      <c r="K21" s="19">
        <v>4.2918399999999997</v>
      </c>
      <c r="L21" s="19">
        <v>21.210999999999999</v>
      </c>
      <c r="M21" s="19">
        <f t="shared" si="1"/>
        <v>2.9707282913165263</v>
      </c>
      <c r="N21" s="19">
        <v>10.161</v>
      </c>
      <c r="O21" s="19">
        <f t="shared" si="2"/>
        <v>2.8535465868650922</v>
      </c>
      <c r="P21" s="19">
        <v>8.1890000000000001</v>
      </c>
      <c r="Q21" s="19">
        <f t="shared" si="3"/>
        <v>2.6521628894292872</v>
      </c>
      <c r="R21" s="19">
        <v>7.8730000000000002</v>
      </c>
      <c r="S21" s="19">
        <f t="shared" si="4"/>
        <v>2.7985650956148453</v>
      </c>
      <c r="T21" s="19">
        <v>0</v>
      </c>
      <c r="U21" s="19">
        <f t="shared" si="6"/>
        <v>0</v>
      </c>
      <c r="V21" s="19">
        <v>8.0310000000000006</v>
      </c>
      <c r="W21" s="19">
        <f t="shared" si="5"/>
        <v>2.7095455123830234</v>
      </c>
      <c r="X21" s="19"/>
      <c r="Y21" s="19"/>
      <c r="Z21" s="19"/>
      <c r="AA21" s="19"/>
      <c r="AB21" s="19">
        <f>SUM(D21,F21,H21,J21,L21,N21,P21,R21,T21,V21,X21,Z21)</f>
        <v>244.37499999999997</v>
      </c>
      <c r="AC21" s="20">
        <f t="shared" ref="AB21:AC23" si="7">SUM(E21,G21,I21,K21,M21,O21,Q21,S21,U21,W21,Y21,AA21)</f>
        <v>29.194668375608774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10311.333000000001</v>
      </c>
      <c r="E22" s="19">
        <v>782.85941000000003</v>
      </c>
      <c r="F22" s="19">
        <v>12955.877</v>
      </c>
      <c r="G22" s="19">
        <v>851.10397</v>
      </c>
      <c r="H22" s="19">
        <v>12307.555</v>
      </c>
      <c r="I22" s="19">
        <v>801.09096999999997</v>
      </c>
      <c r="J22" s="19">
        <v>6587.5619999999999</v>
      </c>
      <c r="K22" s="19">
        <v>947.92085999999995</v>
      </c>
      <c r="L22" s="19">
        <v>4611.33</v>
      </c>
      <c r="M22" s="19">
        <f t="shared" si="1"/>
        <v>645.84453781512616</v>
      </c>
      <c r="N22" s="19">
        <v>2209.0929999999998</v>
      </c>
      <c r="O22" s="19">
        <f t="shared" si="2"/>
        <v>620.38675230957267</v>
      </c>
      <c r="P22" s="19">
        <v>1780.5329999999999</v>
      </c>
      <c r="Q22" s="19">
        <f t="shared" si="3"/>
        <v>576.65936573503438</v>
      </c>
      <c r="R22" s="27">
        <v>1711.712</v>
      </c>
      <c r="S22" s="19">
        <f t="shared" si="4"/>
        <v>608.45134725582079</v>
      </c>
      <c r="T22" s="19">
        <v>0</v>
      </c>
      <c r="U22" s="19">
        <f t="shared" si="6"/>
        <v>0</v>
      </c>
      <c r="V22" s="19">
        <v>1746.3589999999999</v>
      </c>
      <c r="W22" s="19">
        <f t="shared" si="5"/>
        <v>589.19676148172152</v>
      </c>
      <c r="X22" s="19"/>
      <c r="Y22" s="19"/>
      <c r="Z22" s="19"/>
      <c r="AA22" s="19"/>
      <c r="AB22" s="19">
        <f>SUM(D22,F22,H22,J22,L22,N22,P22,R22,T22,V22,X22,Z22)</f>
        <v>54221.353999999999</v>
      </c>
      <c r="AC22" s="20">
        <f t="shared" si="7"/>
        <v>6423.5139745972756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0.184</v>
      </c>
      <c r="E23" s="19">
        <v>1.3939999999999999E-2</v>
      </c>
      <c r="F23" s="19">
        <v>0.23300000000000001</v>
      </c>
      <c r="G23" s="19">
        <v>1.5310000000000001E-2</v>
      </c>
      <c r="H23" s="19">
        <v>0.219</v>
      </c>
      <c r="I23" s="19">
        <v>1.434E-2</v>
      </c>
      <c r="J23" s="19">
        <v>9.5000000000000001E-2</v>
      </c>
      <c r="K23" s="19">
        <v>1.1129999999999999E-2</v>
      </c>
      <c r="L23" s="19">
        <v>8.5000000000000006E-2</v>
      </c>
      <c r="M23" s="19">
        <f t="shared" si="1"/>
        <v>1.1904761904761908E-2</v>
      </c>
      <c r="N23" s="19">
        <v>4.1000000000000002E-2</v>
      </c>
      <c r="O23" s="19">
        <f t="shared" si="2"/>
        <v>1.1514162982134514E-2</v>
      </c>
      <c r="P23" s="19">
        <v>3.3000000000000002E-2</v>
      </c>
      <c r="Q23" s="19">
        <f t="shared" si="3"/>
        <v>1.0687675583241725E-2</v>
      </c>
      <c r="R23" s="19">
        <v>3.3000000000000002E-2</v>
      </c>
      <c r="S23" s="19">
        <f t="shared" si="4"/>
        <v>1.1730299524360457E-2</v>
      </c>
      <c r="T23" s="19">
        <v>0</v>
      </c>
      <c r="U23" s="19">
        <f t="shared" si="6"/>
        <v>0</v>
      </c>
      <c r="V23" s="19">
        <v>3.2000000000000001E-2</v>
      </c>
      <c r="W23" s="19">
        <f t="shared" si="5"/>
        <v>1.0796346207976187E-2</v>
      </c>
      <c r="X23" s="19"/>
      <c r="Y23" s="19"/>
      <c r="Z23" s="19"/>
      <c r="AA23" s="19"/>
      <c r="AB23" s="19">
        <f t="shared" si="7"/>
        <v>0.95500000000000007</v>
      </c>
      <c r="AC23" s="20">
        <f t="shared" si="7"/>
        <v>0.11135324620247479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2025-11-18T08:06:08Z</dcterms:modified>
</cp:coreProperties>
</file>